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min/Documents/地質学雑誌/2022掲載・投稿/掲載・公開すみ/129巻済み/GEOSOC-2022-036.R2山元/JSTAGEデータ/"/>
    </mc:Choice>
  </mc:AlternateContent>
  <xr:revisionPtr revIDLastSave="0" documentId="13_ncr:1_{69BB0F24-6466-8C49-8701-BF4BDD3145E0}" xr6:coauthVersionLast="47" xr6:coauthVersionMax="47" xr10:uidLastSave="{00000000-0000-0000-0000-000000000000}"/>
  <bookViews>
    <workbookView xWindow="6720" yWindow="3020" windowWidth="27900" windowHeight="16940" xr2:uid="{A2BB456C-BB50-2D4B-84CA-A4A9DA09C49B}"/>
  </bookViews>
  <sheets>
    <sheet name="S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3" i="1" l="1"/>
  <c r="V13" i="1"/>
  <c r="W12" i="1"/>
  <c r="V12" i="1"/>
  <c r="W11" i="1"/>
  <c r="V11" i="1"/>
  <c r="W10" i="1"/>
  <c r="V10" i="1"/>
  <c r="W9" i="1"/>
  <c r="V9" i="1"/>
  <c r="W8" i="1"/>
  <c r="V8" i="1"/>
  <c r="W7" i="1"/>
  <c r="V7" i="1"/>
  <c r="W6" i="1"/>
  <c r="V6" i="1"/>
  <c r="T6" i="1"/>
</calcChain>
</file>

<file path=xl/sharedStrings.xml><?xml version="1.0" encoding="utf-8"?>
<sst xmlns="http://schemas.openxmlformats.org/spreadsheetml/2006/main" count="261" uniqueCount="100">
  <si>
    <t>ID No.</t>
    <phoneticPr fontId="1"/>
  </si>
  <si>
    <t>Sample ID</t>
  </si>
  <si>
    <t>Unit</t>
    <phoneticPr fontId="1"/>
  </si>
  <si>
    <t>Rock type</t>
    <phoneticPr fontId="1"/>
  </si>
  <si>
    <t>Locality</t>
    <phoneticPr fontId="1"/>
  </si>
  <si>
    <t>SiO2</t>
  </si>
  <si>
    <t>Al2O3</t>
  </si>
  <si>
    <t>Fe2O3(T)</t>
  </si>
  <si>
    <t>MnO</t>
  </si>
  <si>
    <t>MgO</t>
  </si>
  <si>
    <t>CaO</t>
  </si>
  <si>
    <t>Na2O</t>
  </si>
  <si>
    <t>K2O</t>
  </si>
  <si>
    <t>TiO2</t>
  </si>
  <si>
    <t>P2O5</t>
  </si>
  <si>
    <t>LOI</t>
  </si>
  <si>
    <t>Total</t>
  </si>
  <si>
    <t>FeO*/MgO</t>
    <phoneticPr fontId="1"/>
  </si>
  <si>
    <t>Al2O3/FeO*</t>
    <phoneticPr fontId="1"/>
  </si>
  <si>
    <t>Sc</t>
  </si>
  <si>
    <t>V</t>
  </si>
  <si>
    <t>Cr</t>
  </si>
  <si>
    <t>Co</t>
  </si>
  <si>
    <t>Ni</t>
  </si>
  <si>
    <t>Cu</t>
  </si>
  <si>
    <t>Zn</t>
  </si>
  <si>
    <t>Ga</t>
  </si>
  <si>
    <t>Ge</t>
  </si>
  <si>
    <t>Rb</t>
  </si>
  <si>
    <t>Sr</t>
  </si>
  <si>
    <t>Y</t>
  </si>
  <si>
    <t>Zr</t>
  </si>
  <si>
    <t>Nb</t>
  </si>
  <si>
    <t>Cs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</si>
  <si>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</si>
  <si>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</si>
  <si>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</si>
  <si>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</si>
  <si>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</si>
  <si>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</si>
  <si>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</si>
  <si>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</si>
  <si>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</si>
  <si>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</si>
  <si>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</si>
  <si>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</si>
  <si>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</si>
  <si>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</si>
  <si>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</si>
  <si>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</si>
  <si>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</si>
  <si>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Pb</t>
  </si>
  <si>
    <t>Th</t>
  </si>
  <si>
    <t>U</t>
  </si>
  <si>
    <t>87Sr/86Sr</t>
    <phoneticPr fontId="1"/>
  </si>
  <si>
    <t>2 SE</t>
    <phoneticPr fontId="1"/>
  </si>
  <si>
    <t>143Nd/144Nd</t>
    <phoneticPr fontId="1"/>
  </si>
  <si>
    <t>SrI</t>
    <phoneticPr fontId="1"/>
  </si>
  <si>
    <t>NdI</t>
    <phoneticPr fontId="1"/>
  </si>
  <si>
    <t>latitude (˚N)</t>
    <phoneticPr fontId="1"/>
  </si>
  <si>
    <t>longitude (˚E)</t>
    <phoneticPr fontId="1"/>
  </si>
  <si>
    <t>%</t>
  </si>
  <si>
    <t>ppm</t>
  </si>
  <si>
    <t>(16.4 Ma)</t>
    <phoneticPr fontId="1"/>
  </si>
  <si>
    <t>Detection Limit</t>
  </si>
  <si>
    <t>0.01</t>
  </si>
  <si>
    <t>0.001</t>
  </si>
  <si>
    <t/>
  </si>
  <si>
    <t>1</t>
  </si>
  <si>
    <t>5</t>
  </si>
  <si>
    <t>20</t>
  </si>
  <si>
    <t>10</t>
  </si>
  <si>
    <t>30</t>
  </si>
  <si>
    <t>2</t>
  </si>
  <si>
    <t>Analysis Method</t>
  </si>
  <si>
    <t>FUS-ICP</t>
  </si>
  <si>
    <t>FUS-MS</t>
  </si>
  <si>
    <t>Neptune-MS</t>
    <phoneticPr fontId="1"/>
  </si>
  <si>
    <t>MIT01</t>
  </si>
  <si>
    <t>Shiogo icelandite</t>
    <phoneticPr fontId="1"/>
  </si>
  <si>
    <t>icelandite</t>
    <phoneticPr fontId="1"/>
  </si>
  <si>
    <t>&lt; 20</t>
  </si>
  <si>
    <t>MIT02</t>
  </si>
  <si>
    <t>-</t>
    <phoneticPr fontId="1"/>
  </si>
  <si>
    <t>MIT03</t>
  </si>
  <si>
    <t>MOZ01</t>
  </si>
  <si>
    <t>Motokozawa Formation</t>
    <phoneticPr fontId="1"/>
  </si>
  <si>
    <t>basalt</t>
    <phoneticPr fontId="1"/>
  </si>
  <si>
    <t>&lt; 0.01</t>
  </si>
  <si>
    <t>&lt; 5</t>
  </si>
  <si>
    <t>MOZ02</t>
    <phoneticPr fontId="1"/>
  </si>
  <si>
    <t>MTG01</t>
  </si>
  <si>
    <t>Motegi Formation</t>
    <phoneticPr fontId="1"/>
  </si>
  <si>
    <t>YMU01</t>
  </si>
  <si>
    <t>Yamauchi Formation</t>
    <phoneticPr fontId="1"/>
  </si>
  <si>
    <t>basaltic andesite</t>
    <phoneticPr fontId="1"/>
  </si>
  <si>
    <t>YMU02</t>
  </si>
  <si>
    <t>dacite</t>
    <phoneticPr fontId="1"/>
  </si>
  <si>
    <t>&lt; 10</t>
  </si>
  <si>
    <t>Major and trace elements analyses were performed at Activation Laboratories Ltd. Sr-Nd isotopic analysis was carried out at GeochronEX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</si>
</sst>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0_);[Red]\(0.00\)"/>
    <numFmt numFmtId="177" formatCode="0.000_);[Red]\(0.000\)"/>
    <numFmt numFmtId="178" formatCode="0_);[Red]\(0\)"/>
    <numFmt numFmtId="179" formatCode="0.0_);[Red]\(0.0\)"/>
    <numFmt numFmtId="180" formatCode="0.00_ "/>
    <numFmt numFmtId="181" formatCode="0.000_ "/>
    <numFmt numFmtId="182" formatCode="0_ "/>
    <numFmt numFmtId="183" formatCode="0.0_ "/>
    <numFmt numFmtId="184" formatCode="0.000000_);[Red]\(0.000000\)"/>
  </numFmts>
  <fonts count="4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>
      <alignment vertical="center"/>
    </xf>
    <xf numFmtId="176" fontId="2" fillId="0" borderId="2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>
      <alignment vertical="center"/>
    </xf>
    <xf numFmtId="180" fontId="2" fillId="0" borderId="2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179" fontId="2" fillId="0" borderId="2" xfId="0" applyNumberFormat="1" applyFont="1" applyBorder="1" applyAlignment="1">
      <alignment horizontal="center" vertical="center"/>
    </xf>
    <xf numFmtId="181" fontId="2" fillId="0" borderId="2" xfId="0" applyNumberFormat="1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176" fontId="3" fillId="0" borderId="2" xfId="0" applyNumberFormat="1" applyFont="1" applyBorder="1">
      <alignment vertical="center"/>
    </xf>
    <xf numFmtId="0" fontId="3" fillId="0" borderId="0" xfId="0" applyFont="1">
      <alignment vertical="center"/>
    </xf>
    <xf numFmtId="182" fontId="2" fillId="0" borderId="0" xfId="0" applyNumberFormat="1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9" fontId="2" fillId="0" borderId="3" xfId="0" applyNumberFormat="1" applyFont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181" fontId="2" fillId="0" borderId="3" xfId="0" applyNumberFormat="1" applyFont="1" applyBorder="1" applyAlignment="1">
      <alignment horizontal="center" vertical="center"/>
    </xf>
    <xf numFmtId="180" fontId="2" fillId="0" borderId="3" xfId="0" applyNumberFormat="1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2" fillId="0" borderId="0" xfId="0" quotePrefix="1" applyFont="1" applyAlignment="1">
      <alignment horizontal="left"/>
    </xf>
    <xf numFmtId="176" fontId="2" fillId="0" borderId="0" xfId="0" applyNumberFormat="1" applyFont="1" applyAlignment="1">
      <alignment horizontal="right"/>
    </xf>
    <xf numFmtId="177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79" fontId="2" fillId="0" borderId="0" xfId="0" applyNumberFormat="1" applyFont="1" applyAlignment="1">
      <alignment horizontal="right"/>
    </xf>
    <xf numFmtId="178" fontId="2" fillId="0" borderId="0" xfId="0" applyNumberFormat="1" applyFont="1" applyAlignment="1">
      <alignment horizontal="right"/>
    </xf>
    <xf numFmtId="183" fontId="2" fillId="0" borderId="0" xfId="0" applyNumberFormat="1" applyFont="1" applyAlignment="1">
      <alignment horizontal="right"/>
    </xf>
    <xf numFmtId="181" fontId="2" fillId="0" borderId="0" xfId="0" applyNumberFormat="1" applyFont="1" applyAlignment="1">
      <alignment horizontal="right"/>
    </xf>
    <xf numFmtId="180" fontId="2" fillId="0" borderId="0" xfId="0" applyNumberFormat="1" applyFont="1" applyAlignment="1">
      <alignment horizontal="right"/>
    </xf>
    <xf numFmtId="184" fontId="3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179" fontId="2" fillId="0" borderId="0" xfId="0" applyNumberFormat="1" applyFont="1">
      <alignment vertical="center"/>
    </xf>
    <xf numFmtId="178" fontId="2" fillId="0" borderId="0" xfId="0" applyNumberFormat="1" applyFont="1">
      <alignment vertical="center"/>
    </xf>
    <xf numFmtId="183" fontId="2" fillId="0" borderId="0" xfId="0" applyNumberFormat="1" applyFont="1">
      <alignment vertical="center"/>
    </xf>
    <xf numFmtId="181" fontId="2" fillId="0" borderId="0" xfId="0" applyNumberFormat="1" applyFont="1">
      <alignment vertical="center"/>
    </xf>
    <xf numFmtId="180" fontId="2" fillId="0" borderId="0" xfId="0" applyNumberFormat="1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79" fontId="2" fillId="0" borderId="0" xfId="0" applyNumberFormat="1" applyFont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83" fontId="2" fillId="0" borderId="0" xfId="0" applyNumberFormat="1" applyFont="1" applyAlignment="1">
      <alignment horizontal="right" vertical="center"/>
    </xf>
    <xf numFmtId="181" fontId="2" fillId="0" borderId="0" xfId="0" applyNumberFormat="1" applyFont="1" applyAlignment="1">
      <alignment horizontal="right" vertical="center"/>
    </xf>
    <xf numFmtId="180" fontId="2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81" fontId="2" fillId="0" borderId="1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C105C-9028-EA4B-AFC5-B94D5A7D0309}">
  <dimension ref="A1:BN16"/>
  <sheetViews>
    <sheetView tabSelected="1" workbookViewId="0">
      <selection sqref="A1:XFD1"/>
    </sheetView>
  </sheetViews>
  <sheetFormatPr baseColWidth="10" defaultColWidth="7.7109375" defaultRowHeight="16" customHeight="1"/>
  <cols>
    <col min="1" max="1" width="5.28515625" style="3" customWidth="1"/>
    <col min="2" max="2" width="7.7109375" style="3"/>
    <col min="3" max="3" width="21" style="3" customWidth="1"/>
    <col min="4" max="4" width="14.5703125" style="3" customWidth="1"/>
    <col min="5" max="5" width="10.42578125" style="2" customWidth="1"/>
    <col min="6" max="6" width="10.5703125" style="2" customWidth="1"/>
    <col min="7" max="7" width="1.5703125" style="3" customWidth="1"/>
    <col min="8" max="8" width="12.85546875" style="3" customWidth="1"/>
    <col min="9" max="11" width="7.7109375" style="4"/>
    <col min="12" max="12" width="7.7109375" style="5"/>
    <col min="13" max="16" width="7.7109375" style="4"/>
    <col min="17" max="17" width="7.7109375" style="5"/>
    <col min="18" max="19" width="7.7109375" style="4"/>
    <col min="20" max="20" width="6.85546875" style="4" customWidth="1"/>
    <col min="21" max="21" width="1.7109375" style="4" customWidth="1"/>
    <col min="22" max="23" width="8.7109375" style="4" customWidth="1"/>
    <col min="24" max="24" width="1.7109375" style="4" customWidth="1"/>
    <col min="25" max="32" width="7.7109375" style="1"/>
    <col min="33" max="33" width="7.7109375" style="7"/>
    <col min="34" max="34" width="7.7109375" style="6"/>
    <col min="35" max="35" width="7.7109375" style="1"/>
    <col min="36" max="36" width="7.7109375" style="7"/>
    <col min="37" max="37" width="7.7109375" style="1"/>
    <col min="38" max="39" width="7.7109375" style="7"/>
    <col min="40" max="40" width="7.7109375" style="1"/>
    <col min="41" max="42" width="7.7109375" style="7"/>
    <col min="43" max="46" width="7.7109375" style="1"/>
    <col min="47" max="51" width="7.7109375" style="4"/>
    <col min="52" max="52" width="7.7109375" style="9"/>
    <col min="53" max="53" width="7.7109375" style="8"/>
    <col min="54" max="54" width="7.7109375" style="9"/>
    <col min="55" max="55" width="7.7109375" style="7"/>
    <col min="56" max="56" width="7.7109375" style="8"/>
    <col min="57" max="57" width="7.7109375" style="1"/>
    <col min="58" max="59" width="7.7109375" style="8"/>
    <col min="60" max="60" width="2.140625" style="3" customWidth="1"/>
    <col min="61" max="61" width="12" style="3" customWidth="1"/>
    <col min="62" max="62" width="9.7109375" style="3" customWidth="1"/>
    <col min="63" max="63" width="12" style="3" customWidth="1"/>
    <col min="64" max="66" width="9.7109375" style="3" customWidth="1"/>
    <col min="67" max="16384" width="7.7109375" style="3"/>
  </cols>
  <sheetData>
    <row r="1" spans="1:66" ht="16" customHeight="1">
      <c r="A1" s="11" t="s">
        <v>0</v>
      </c>
      <c r="B1" s="11" t="s">
        <v>1</v>
      </c>
      <c r="C1" s="11" t="s">
        <v>2</v>
      </c>
      <c r="D1" s="11" t="s">
        <v>3</v>
      </c>
      <c r="E1" s="12" t="s">
        <v>4</v>
      </c>
      <c r="F1" s="12"/>
      <c r="G1" s="11"/>
      <c r="H1" s="13"/>
      <c r="I1" s="14" t="s">
        <v>5</v>
      </c>
      <c r="J1" s="14" t="s">
        <v>6</v>
      </c>
      <c r="K1" s="14" t="s">
        <v>7</v>
      </c>
      <c r="L1" s="15" t="s">
        <v>8</v>
      </c>
      <c r="M1" s="14" t="s">
        <v>9</v>
      </c>
      <c r="N1" s="14" t="s">
        <v>10</v>
      </c>
      <c r="O1" s="14" t="s">
        <v>11</v>
      </c>
      <c r="P1" s="14" t="s">
        <v>12</v>
      </c>
      <c r="Q1" s="15" t="s">
        <v>13</v>
      </c>
      <c r="R1" s="14" t="s">
        <v>14</v>
      </c>
      <c r="S1" s="14" t="s">
        <v>15</v>
      </c>
      <c r="T1" s="14" t="s">
        <v>16</v>
      </c>
      <c r="U1" s="14"/>
      <c r="V1" s="16" t="s">
        <v>17</v>
      </c>
      <c r="W1" s="16" t="s">
        <v>18</v>
      </c>
      <c r="X1" s="14"/>
      <c r="Y1" s="17" t="s">
        <v>19</v>
      </c>
      <c r="Z1" s="18" t="s">
        <v>20</v>
      </c>
      <c r="AA1" s="18" t="s">
        <v>21</v>
      </c>
      <c r="AB1" s="18" t="s">
        <v>22</v>
      </c>
      <c r="AC1" s="18" t="s">
        <v>23</v>
      </c>
      <c r="AD1" s="18" t="s">
        <v>24</v>
      </c>
      <c r="AE1" s="19" t="s">
        <v>25</v>
      </c>
      <c r="AF1" s="17" t="s">
        <v>26</v>
      </c>
      <c r="AG1" s="19" t="s">
        <v>27</v>
      </c>
      <c r="AH1" s="18" t="s">
        <v>28</v>
      </c>
      <c r="AI1" s="19" t="s">
        <v>29</v>
      </c>
      <c r="AJ1" s="19" t="s">
        <v>30</v>
      </c>
      <c r="AK1" s="14" t="s">
        <v>31</v>
      </c>
      <c r="AL1" s="19" t="s">
        <v>32</v>
      </c>
      <c r="AM1" s="19" t="s">
        <v>33</v>
      </c>
      <c r="AN1" s="17" t="s">
        <v>34</v>
      </c>
      <c r="AO1" s="19" t="s">
        <v>35</v>
      </c>
      <c r="AP1" s="19" t="s">
        <v>36</v>
      </c>
      <c r="AQ1" s="18" t="s">
        <v>37</v>
      </c>
      <c r="AR1" s="19" t="s">
        <v>38</v>
      </c>
      <c r="AS1" s="19" t="s">
        <v>39</v>
      </c>
      <c r="AT1" s="11" t="s">
        <v>40</v>
      </c>
      <c r="AU1" s="14" t="s">
        <v>41</v>
      </c>
      <c r="AV1" s="14" t="s">
        <v>42</v>
      </c>
      <c r="AW1" s="14" t="s">
        <v>43</v>
      </c>
      <c r="AX1" s="14" t="s">
        <v>44</v>
      </c>
      <c r="AY1" s="14" t="s">
        <v>45</v>
      </c>
      <c r="AZ1" s="20" t="s">
        <v>46</v>
      </c>
      <c r="BA1" s="17" t="s">
        <v>47</v>
      </c>
      <c r="BB1" s="20" t="s">
        <v>48</v>
      </c>
      <c r="BC1" s="19" t="s">
        <v>49</v>
      </c>
      <c r="BD1" s="17" t="s">
        <v>50</v>
      </c>
      <c r="BE1" s="11" t="s">
        <v>51</v>
      </c>
      <c r="BF1" s="17" t="s">
        <v>52</v>
      </c>
      <c r="BG1" s="17" t="s">
        <v>53</v>
      </c>
      <c r="BH1" s="13"/>
      <c r="BI1" s="21" t="s">
        <v>54</v>
      </c>
      <c r="BJ1" s="21" t="s">
        <v>55</v>
      </c>
      <c r="BK1" s="22" t="s">
        <v>56</v>
      </c>
      <c r="BL1" s="21" t="s">
        <v>55</v>
      </c>
      <c r="BM1" s="23" t="s">
        <v>57</v>
      </c>
      <c r="BN1" s="23" t="s">
        <v>58</v>
      </c>
    </row>
    <row r="2" spans="1:66" ht="16" customHeight="1">
      <c r="A2" s="1"/>
      <c r="B2" s="1"/>
      <c r="C2" s="1"/>
      <c r="D2" s="1"/>
      <c r="E2" s="2" t="s">
        <v>59</v>
      </c>
      <c r="F2" s="2" t="s">
        <v>60</v>
      </c>
      <c r="G2" s="1"/>
      <c r="I2" s="4" t="s">
        <v>61</v>
      </c>
      <c r="J2" s="4" t="s">
        <v>61</v>
      </c>
      <c r="K2" s="4" t="s">
        <v>61</v>
      </c>
      <c r="L2" s="5" t="s">
        <v>61</v>
      </c>
      <c r="M2" s="4" t="s">
        <v>61</v>
      </c>
      <c r="N2" s="4" t="s">
        <v>61</v>
      </c>
      <c r="O2" s="4" t="s">
        <v>61</v>
      </c>
      <c r="P2" s="4" t="s">
        <v>61</v>
      </c>
      <c r="Q2" s="5" t="s">
        <v>61</v>
      </c>
      <c r="R2" s="4" t="s">
        <v>61</v>
      </c>
      <c r="S2" s="4" t="s">
        <v>61</v>
      </c>
      <c r="T2" s="4" t="s">
        <v>61</v>
      </c>
      <c r="Y2" s="8" t="s">
        <v>62</v>
      </c>
      <c r="Z2" s="6" t="s">
        <v>62</v>
      </c>
      <c r="AA2" s="6" t="s">
        <v>62</v>
      </c>
      <c r="AB2" s="6" t="s">
        <v>62</v>
      </c>
      <c r="AC2" s="6" t="s">
        <v>62</v>
      </c>
      <c r="AD2" s="6" t="s">
        <v>62</v>
      </c>
      <c r="AE2" s="7" t="s">
        <v>62</v>
      </c>
      <c r="AF2" s="8" t="s">
        <v>62</v>
      </c>
      <c r="AG2" s="7" t="s">
        <v>62</v>
      </c>
      <c r="AH2" s="6" t="s">
        <v>62</v>
      </c>
      <c r="AI2" s="7" t="s">
        <v>62</v>
      </c>
      <c r="AJ2" s="7" t="s">
        <v>62</v>
      </c>
      <c r="AK2" s="4" t="s">
        <v>62</v>
      </c>
      <c r="AL2" s="7" t="s">
        <v>62</v>
      </c>
      <c r="AM2" s="7" t="s">
        <v>62</v>
      </c>
      <c r="AN2" s="8" t="s">
        <v>62</v>
      </c>
      <c r="AO2" s="7" t="s">
        <v>62</v>
      </c>
      <c r="AP2" s="7" t="s">
        <v>62</v>
      </c>
      <c r="AQ2" s="6" t="s">
        <v>62</v>
      </c>
      <c r="AR2" s="7" t="s">
        <v>62</v>
      </c>
      <c r="AS2" s="7" t="s">
        <v>62</v>
      </c>
      <c r="AT2" s="1" t="s">
        <v>62</v>
      </c>
      <c r="AU2" s="4" t="s">
        <v>62</v>
      </c>
      <c r="AV2" s="4" t="s">
        <v>62</v>
      </c>
      <c r="AW2" s="4" t="s">
        <v>62</v>
      </c>
      <c r="AX2" s="4" t="s">
        <v>62</v>
      </c>
      <c r="AY2" s="4" t="s">
        <v>62</v>
      </c>
      <c r="AZ2" s="9" t="s">
        <v>62</v>
      </c>
      <c r="BA2" s="8" t="s">
        <v>62</v>
      </c>
      <c r="BB2" s="9" t="s">
        <v>62</v>
      </c>
      <c r="BC2" s="7" t="s">
        <v>62</v>
      </c>
      <c r="BD2" s="8" t="s">
        <v>62</v>
      </c>
      <c r="BE2" s="1" t="s">
        <v>62</v>
      </c>
      <c r="BF2" s="8" t="s">
        <v>62</v>
      </c>
      <c r="BG2" s="8" t="s">
        <v>62</v>
      </c>
      <c r="BM2" s="23" t="s">
        <v>63</v>
      </c>
      <c r="BN2" s="23" t="s">
        <v>63</v>
      </c>
    </row>
    <row r="3" spans="1:66" ht="16" customHeight="1">
      <c r="A3" s="1"/>
      <c r="B3" s="1"/>
      <c r="C3" s="1"/>
      <c r="D3" s="1"/>
      <c r="G3" s="1"/>
      <c r="H3" s="3" t="s">
        <v>64</v>
      </c>
      <c r="I3" s="4" t="s">
        <v>65</v>
      </c>
      <c r="J3" s="4" t="s">
        <v>65</v>
      </c>
      <c r="K3" s="4" t="s">
        <v>65</v>
      </c>
      <c r="L3" s="5" t="s">
        <v>66</v>
      </c>
      <c r="M3" s="4" t="s">
        <v>65</v>
      </c>
      <c r="N3" s="4" t="s">
        <v>65</v>
      </c>
      <c r="O3" s="4" t="s">
        <v>65</v>
      </c>
      <c r="P3" s="4" t="s">
        <v>65</v>
      </c>
      <c r="Q3" s="5" t="s">
        <v>66</v>
      </c>
      <c r="R3" s="4" t="s">
        <v>65</v>
      </c>
      <c r="S3" s="4" t="s">
        <v>67</v>
      </c>
      <c r="T3" s="4" t="s">
        <v>65</v>
      </c>
      <c r="Y3" s="8" t="s">
        <v>68</v>
      </c>
      <c r="Z3" s="6" t="s">
        <v>69</v>
      </c>
      <c r="AA3" s="6" t="s">
        <v>70</v>
      </c>
      <c r="AB3" s="6" t="s">
        <v>68</v>
      </c>
      <c r="AC3" s="6" t="s">
        <v>70</v>
      </c>
      <c r="AD3" s="6" t="s">
        <v>71</v>
      </c>
      <c r="AE3" s="7" t="s">
        <v>72</v>
      </c>
      <c r="AF3" s="8" t="s">
        <v>68</v>
      </c>
      <c r="AG3" s="7">
        <v>0.5</v>
      </c>
      <c r="AH3" s="6">
        <v>1</v>
      </c>
      <c r="AI3" s="7" t="s">
        <v>73</v>
      </c>
      <c r="AJ3" s="7">
        <v>0.5</v>
      </c>
      <c r="AK3" s="6">
        <v>1</v>
      </c>
      <c r="AL3" s="7">
        <v>0.2</v>
      </c>
      <c r="AM3" s="7">
        <v>0.1</v>
      </c>
      <c r="AN3" s="24">
        <v>2</v>
      </c>
      <c r="AO3" s="4">
        <v>0.05</v>
      </c>
      <c r="AP3" s="4">
        <v>0.05</v>
      </c>
      <c r="AQ3" s="4">
        <v>0.01</v>
      </c>
      <c r="AR3" s="4">
        <v>0.05</v>
      </c>
      <c r="AS3" s="4">
        <v>0.01</v>
      </c>
      <c r="AT3" s="1">
        <v>5.0000000000000001E-3</v>
      </c>
      <c r="AU3" s="4">
        <v>0.01</v>
      </c>
      <c r="AV3" s="4">
        <v>0.01</v>
      </c>
      <c r="AW3" s="4">
        <v>0.01</v>
      </c>
      <c r="AX3" s="4">
        <v>0.01</v>
      </c>
      <c r="AY3" s="4">
        <v>0.01</v>
      </c>
      <c r="AZ3" s="9">
        <v>5.0000000000000001E-3</v>
      </c>
      <c r="BA3" s="4">
        <v>0.01</v>
      </c>
      <c r="BB3" s="9">
        <v>2E-3</v>
      </c>
      <c r="BC3" s="7">
        <v>0.1</v>
      </c>
      <c r="BD3" s="4">
        <v>0.01</v>
      </c>
      <c r="BE3" s="1" t="s">
        <v>69</v>
      </c>
      <c r="BF3" s="8">
        <v>0.05</v>
      </c>
      <c r="BG3" s="8">
        <v>0.01</v>
      </c>
      <c r="BM3" s="23"/>
      <c r="BN3" s="23"/>
    </row>
    <row r="4" spans="1:66" ht="16" customHeight="1" thickBot="1">
      <c r="A4" s="25"/>
      <c r="B4" s="25"/>
      <c r="C4" s="25"/>
      <c r="D4" s="25"/>
      <c r="E4" s="26"/>
      <c r="F4" s="26"/>
      <c r="G4" s="25"/>
      <c r="H4" s="25" t="s">
        <v>74</v>
      </c>
      <c r="I4" s="27" t="s">
        <v>75</v>
      </c>
      <c r="J4" s="27" t="s">
        <v>75</v>
      </c>
      <c r="K4" s="27" t="s">
        <v>75</v>
      </c>
      <c r="L4" s="28" t="s">
        <v>75</v>
      </c>
      <c r="M4" s="27" t="s">
        <v>75</v>
      </c>
      <c r="N4" s="27" t="s">
        <v>75</v>
      </c>
      <c r="O4" s="27" t="s">
        <v>75</v>
      </c>
      <c r="P4" s="27" t="s">
        <v>75</v>
      </c>
      <c r="Q4" s="28" t="s">
        <v>75</v>
      </c>
      <c r="R4" s="27" t="s">
        <v>75</v>
      </c>
      <c r="S4" s="27" t="s">
        <v>75</v>
      </c>
      <c r="T4" s="27" t="s">
        <v>75</v>
      </c>
      <c r="U4" s="27"/>
      <c r="V4" s="27"/>
      <c r="W4" s="27"/>
      <c r="X4" s="27"/>
      <c r="Y4" s="29" t="s">
        <v>75</v>
      </c>
      <c r="Z4" s="29" t="s">
        <v>75</v>
      </c>
      <c r="AA4" s="29" t="s">
        <v>76</v>
      </c>
      <c r="AB4" s="29" t="s">
        <v>76</v>
      </c>
      <c r="AC4" s="29" t="s">
        <v>76</v>
      </c>
      <c r="AD4" s="29" t="s">
        <v>76</v>
      </c>
      <c r="AE4" s="29" t="s">
        <v>76</v>
      </c>
      <c r="AF4" s="29" t="s">
        <v>76</v>
      </c>
      <c r="AG4" s="30" t="s">
        <v>76</v>
      </c>
      <c r="AH4" s="31" t="s">
        <v>76</v>
      </c>
      <c r="AI4" s="29" t="s">
        <v>75</v>
      </c>
      <c r="AJ4" s="30" t="s">
        <v>75</v>
      </c>
      <c r="AK4" s="29" t="s">
        <v>75</v>
      </c>
      <c r="AL4" s="30" t="s">
        <v>76</v>
      </c>
      <c r="AM4" s="30" t="s">
        <v>76</v>
      </c>
      <c r="AN4" s="29" t="s">
        <v>75</v>
      </c>
      <c r="AO4" s="30" t="s">
        <v>76</v>
      </c>
      <c r="AP4" s="30" t="s">
        <v>76</v>
      </c>
      <c r="AQ4" s="29" t="s">
        <v>76</v>
      </c>
      <c r="AR4" s="29" t="s">
        <v>76</v>
      </c>
      <c r="AS4" s="29" t="s">
        <v>76</v>
      </c>
      <c r="AT4" s="29" t="s">
        <v>76</v>
      </c>
      <c r="AU4" s="27" t="s">
        <v>76</v>
      </c>
      <c r="AV4" s="27" t="s">
        <v>76</v>
      </c>
      <c r="AW4" s="27" t="s">
        <v>76</v>
      </c>
      <c r="AX4" s="27" t="s">
        <v>76</v>
      </c>
      <c r="AY4" s="27" t="s">
        <v>76</v>
      </c>
      <c r="AZ4" s="32" t="s">
        <v>76</v>
      </c>
      <c r="BA4" s="33" t="s">
        <v>76</v>
      </c>
      <c r="BB4" s="32" t="s">
        <v>76</v>
      </c>
      <c r="BC4" s="30" t="s">
        <v>76</v>
      </c>
      <c r="BD4" s="33" t="s">
        <v>76</v>
      </c>
      <c r="BE4" s="29" t="s">
        <v>76</v>
      </c>
      <c r="BF4" s="33" t="s">
        <v>76</v>
      </c>
      <c r="BG4" s="33" t="s">
        <v>76</v>
      </c>
      <c r="BH4" s="25"/>
      <c r="BI4" s="25" t="s">
        <v>77</v>
      </c>
      <c r="BJ4" s="25"/>
      <c r="BK4" s="25" t="s">
        <v>77</v>
      </c>
      <c r="BL4" s="25"/>
      <c r="BM4" s="34"/>
      <c r="BN4" s="34"/>
    </row>
    <row r="5" spans="1:66" ht="9" customHeight="1" thickTop="1">
      <c r="BM5" s="23"/>
      <c r="BN5" s="23"/>
    </row>
    <row r="6" spans="1:66" ht="16" customHeight="1">
      <c r="A6" s="1">
        <v>1</v>
      </c>
      <c r="B6" s="35" t="s">
        <v>78</v>
      </c>
      <c r="C6" s="3" t="s">
        <v>79</v>
      </c>
      <c r="D6" s="3" t="s">
        <v>80</v>
      </c>
      <c r="E6" s="2">
        <v>36.488923999999997</v>
      </c>
      <c r="F6" s="2">
        <v>140.27976200000001</v>
      </c>
      <c r="I6" s="36">
        <v>61.97</v>
      </c>
      <c r="J6" s="36">
        <v>14.66</v>
      </c>
      <c r="K6" s="36">
        <v>8.6999999999999993</v>
      </c>
      <c r="L6" s="37">
        <v>0.16900000000000001</v>
      </c>
      <c r="M6" s="36">
        <v>1.79</v>
      </c>
      <c r="N6" s="36">
        <v>5.43</v>
      </c>
      <c r="O6" s="36">
        <v>3.28</v>
      </c>
      <c r="P6" s="36">
        <v>1.2</v>
      </c>
      <c r="Q6" s="37">
        <v>0.97599999999999998</v>
      </c>
      <c r="R6" s="36">
        <v>0.26</v>
      </c>
      <c r="S6" s="36">
        <v>0.55000000000000004</v>
      </c>
      <c r="T6" s="36">
        <f>SUM(I6:S6)</f>
        <v>98.984999999999999</v>
      </c>
      <c r="U6" s="36"/>
      <c r="V6" s="36">
        <f>K6*0.8998/M6</f>
        <v>4.3733296089385467</v>
      </c>
      <c r="W6" s="36">
        <f>J6/(K6*0.8998)</f>
        <v>1.8727022352349054</v>
      </c>
      <c r="X6" s="36"/>
      <c r="Y6" s="38">
        <v>26</v>
      </c>
      <c r="Z6" s="38">
        <v>93</v>
      </c>
      <c r="AA6" s="38" t="s">
        <v>81</v>
      </c>
      <c r="AB6" s="38">
        <v>13</v>
      </c>
      <c r="AC6" s="38" t="s">
        <v>81</v>
      </c>
      <c r="AD6" s="38">
        <v>20</v>
      </c>
      <c r="AE6" s="38">
        <v>80</v>
      </c>
      <c r="AF6" s="38">
        <v>18</v>
      </c>
      <c r="AG6" s="39">
        <v>2</v>
      </c>
      <c r="AH6" s="40">
        <v>53</v>
      </c>
      <c r="AI6" s="38">
        <v>212</v>
      </c>
      <c r="AJ6" s="39">
        <v>26</v>
      </c>
      <c r="AK6" s="38">
        <v>129</v>
      </c>
      <c r="AL6" s="39">
        <v>6</v>
      </c>
      <c r="AM6" s="39">
        <v>3.3</v>
      </c>
      <c r="AN6" s="38">
        <v>389</v>
      </c>
      <c r="AO6" s="39">
        <v>15.8</v>
      </c>
      <c r="AP6" s="39">
        <v>34.6</v>
      </c>
      <c r="AQ6" s="38">
        <v>4.13</v>
      </c>
      <c r="AR6" s="41">
        <v>18</v>
      </c>
      <c r="AS6" s="41">
        <v>4.0999999999999996</v>
      </c>
      <c r="AT6" s="38">
        <v>1.1100000000000001</v>
      </c>
      <c r="AU6" s="36">
        <v>4</v>
      </c>
      <c r="AV6" s="36">
        <v>0.7</v>
      </c>
      <c r="AW6" s="36">
        <v>4.3</v>
      </c>
      <c r="AX6" s="36">
        <v>0.9</v>
      </c>
      <c r="AY6" s="36">
        <v>2.6</v>
      </c>
      <c r="AZ6" s="42">
        <v>0.39</v>
      </c>
      <c r="BA6" s="43">
        <v>2.7</v>
      </c>
      <c r="BB6" s="42">
        <v>0.44</v>
      </c>
      <c r="BC6" s="39">
        <v>3</v>
      </c>
      <c r="BD6" s="43">
        <v>0.5</v>
      </c>
      <c r="BE6" s="38">
        <v>5</v>
      </c>
      <c r="BF6" s="43">
        <v>4.7</v>
      </c>
      <c r="BG6" s="43">
        <v>0.8</v>
      </c>
      <c r="BI6" s="23">
        <v>0.71014500000000003</v>
      </c>
      <c r="BJ6" s="23">
        <v>2.5999999999999998E-5</v>
      </c>
      <c r="BK6" s="44">
        <v>0.51229100000000005</v>
      </c>
      <c r="BL6" s="23">
        <v>3.9999999999999998E-6</v>
      </c>
      <c r="BM6" s="23">
        <v>0.71008700000000002</v>
      </c>
      <c r="BN6" s="23">
        <v>0.51226700000000003</v>
      </c>
    </row>
    <row r="7" spans="1:66" ht="16" customHeight="1">
      <c r="A7" s="1">
        <v>2</v>
      </c>
      <c r="B7" s="3" t="s">
        <v>82</v>
      </c>
      <c r="C7" s="3" t="s">
        <v>79</v>
      </c>
      <c r="D7" s="3" t="s">
        <v>80</v>
      </c>
      <c r="E7" s="2">
        <v>36.488923999999997</v>
      </c>
      <c r="F7" s="2">
        <v>140.27976200000001</v>
      </c>
      <c r="I7" s="45">
        <v>60.62</v>
      </c>
      <c r="J7" s="45">
        <v>15.22</v>
      </c>
      <c r="K7" s="45">
        <v>8.6999999999999993</v>
      </c>
      <c r="L7" s="46">
        <v>0.153</v>
      </c>
      <c r="M7" s="45">
        <v>1.78</v>
      </c>
      <c r="N7" s="45">
        <v>5.53</v>
      </c>
      <c r="O7" s="45">
        <v>3.31</v>
      </c>
      <c r="P7" s="45">
        <v>1.38</v>
      </c>
      <c r="Q7" s="46">
        <v>0.99399999999999999</v>
      </c>
      <c r="R7" s="45">
        <v>0.23</v>
      </c>
      <c r="S7" s="45">
        <v>0.74</v>
      </c>
      <c r="T7" s="45">
        <v>98.64</v>
      </c>
      <c r="U7" s="45"/>
      <c r="V7" s="36">
        <f t="shared" ref="V7:V13" si="0">K7*0.8998/M7</f>
        <v>4.3978988764044935</v>
      </c>
      <c r="W7" s="36">
        <f t="shared" ref="W7:W13" si="1">J7/(K7*0.8998)</f>
        <v>1.9442379277131829</v>
      </c>
      <c r="X7" s="45"/>
      <c r="Y7" s="3">
        <v>28</v>
      </c>
      <c r="Z7" s="3">
        <v>96</v>
      </c>
      <c r="AA7" s="3">
        <v>110</v>
      </c>
      <c r="AB7" s="3">
        <v>14</v>
      </c>
      <c r="AC7" s="3">
        <v>40</v>
      </c>
      <c r="AD7" s="3">
        <v>20</v>
      </c>
      <c r="AE7" s="3">
        <v>100</v>
      </c>
      <c r="AF7" s="3">
        <v>19</v>
      </c>
      <c r="AG7" s="47">
        <v>1.2</v>
      </c>
      <c r="AH7" s="48">
        <v>47</v>
      </c>
      <c r="AI7" s="3">
        <v>215</v>
      </c>
      <c r="AJ7" s="47">
        <v>26.6</v>
      </c>
      <c r="AK7" s="3">
        <v>134</v>
      </c>
      <c r="AL7" s="47">
        <v>6.3</v>
      </c>
      <c r="AM7" s="47">
        <v>4.2</v>
      </c>
      <c r="AN7" s="3">
        <v>370</v>
      </c>
      <c r="AO7" s="47">
        <v>18.5</v>
      </c>
      <c r="AP7" s="47">
        <v>39.5</v>
      </c>
      <c r="AQ7" s="3">
        <v>4.82</v>
      </c>
      <c r="AR7" s="49">
        <v>20.100000000000001</v>
      </c>
      <c r="AS7" s="49">
        <v>5</v>
      </c>
      <c r="AT7" s="3">
        <v>1.39</v>
      </c>
      <c r="AU7" s="45">
        <v>4.8600000000000003</v>
      </c>
      <c r="AV7" s="45">
        <v>0.81</v>
      </c>
      <c r="AW7" s="45">
        <v>5.23</v>
      </c>
      <c r="AX7" s="45">
        <v>1.1000000000000001</v>
      </c>
      <c r="AY7" s="45">
        <v>3.24</v>
      </c>
      <c r="AZ7" s="50">
        <v>0.48599999999999999</v>
      </c>
      <c r="BA7" s="51">
        <v>2.91</v>
      </c>
      <c r="BB7" s="50">
        <v>0.44900000000000001</v>
      </c>
      <c r="BC7" s="47">
        <v>3.1</v>
      </c>
      <c r="BD7" s="51">
        <v>0.42</v>
      </c>
      <c r="BE7" s="3">
        <v>10</v>
      </c>
      <c r="BF7" s="51">
        <v>5.28</v>
      </c>
      <c r="BG7" s="51">
        <v>0.88</v>
      </c>
      <c r="BI7" s="52" t="s">
        <v>83</v>
      </c>
      <c r="BJ7" s="52" t="s">
        <v>83</v>
      </c>
      <c r="BK7" s="52" t="s">
        <v>83</v>
      </c>
      <c r="BL7" s="52" t="s">
        <v>83</v>
      </c>
      <c r="BM7" s="53" t="s">
        <v>83</v>
      </c>
      <c r="BN7" s="53" t="s">
        <v>83</v>
      </c>
    </row>
    <row r="8" spans="1:66" ht="16" customHeight="1">
      <c r="A8" s="1">
        <v>3</v>
      </c>
      <c r="B8" s="3" t="s">
        <v>84</v>
      </c>
      <c r="C8" s="3" t="s">
        <v>79</v>
      </c>
      <c r="D8" s="3" t="s">
        <v>80</v>
      </c>
      <c r="E8" s="2">
        <v>36.488923999999997</v>
      </c>
      <c r="F8" s="2">
        <v>140.27976200000001</v>
      </c>
      <c r="I8" s="45">
        <v>60.74</v>
      </c>
      <c r="J8" s="45">
        <v>15.22</v>
      </c>
      <c r="K8" s="45">
        <v>8.77</v>
      </c>
      <c r="L8" s="46">
        <v>0.153</v>
      </c>
      <c r="M8" s="45">
        <v>1.79</v>
      </c>
      <c r="N8" s="45">
        <v>5.58</v>
      </c>
      <c r="O8" s="45">
        <v>3.31</v>
      </c>
      <c r="P8" s="45">
        <v>1.38</v>
      </c>
      <c r="Q8" s="46">
        <v>0.998</v>
      </c>
      <c r="R8" s="45">
        <v>0.23</v>
      </c>
      <c r="S8" s="45">
        <v>0.68</v>
      </c>
      <c r="T8" s="45">
        <v>98.85</v>
      </c>
      <c r="U8" s="45"/>
      <c r="V8" s="36">
        <f t="shared" si="0"/>
        <v>4.408517318435754</v>
      </c>
      <c r="W8" s="36">
        <f t="shared" si="1"/>
        <v>1.9287194949948336</v>
      </c>
      <c r="X8" s="45"/>
      <c r="Y8" s="3">
        <v>28</v>
      </c>
      <c r="Z8" s="3">
        <v>95</v>
      </c>
      <c r="AA8" s="3">
        <v>130</v>
      </c>
      <c r="AB8" s="3">
        <v>14</v>
      </c>
      <c r="AC8" s="3">
        <v>40</v>
      </c>
      <c r="AD8" s="3">
        <v>20</v>
      </c>
      <c r="AE8" s="3">
        <v>90</v>
      </c>
      <c r="AF8" s="3">
        <v>18</v>
      </c>
      <c r="AG8" s="47">
        <v>1.2</v>
      </c>
      <c r="AH8" s="48">
        <v>46</v>
      </c>
      <c r="AI8" s="3">
        <v>217</v>
      </c>
      <c r="AJ8" s="47">
        <v>25.8</v>
      </c>
      <c r="AK8" s="3">
        <v>135</v>
      </c>
      <c r="AL8" s="47">
        <v>6.1</v>
      </c>
      <c r="AM8" s="47">
        <v>4.0999999999999996</v>
      </c>
      <c r="AN8" s="3">
        <v>373</v>
      </c>
      <c r="AO8" s="47">
        <v>18</v>
      </c>
      <c r="AP8" s="47">
        <v>38.5</v>
      </c>
      <c r="AQ8" s="3">
        <v>4.7300000000000004</v>
      </c>
      <c r="AR8" s="49">
        <v>19.600000000000001</v>
      </c>
      <c r="AS8" s="49">
        <v>4.7</v>
      </c>
      <c r="AT8" s="3">
        <v>1.36</v>
      </c>
      <c r="AU8" s="45">
        <v>4.4000000000000004</v>
      </c>
      <c r="AV8" s="45">
        <v>0.82</v>
      </c>
      <c r="AW8" s="45">
        <v>5.16</v>
      </c>
      <c r="AX8" s="45">
        <v>1.06</v>
      </c>
      <c r="AY8" s="45">
        <v>3.2</v>
      </c>
      <c r="AZ8" s="50">
        <v>0.46899999999999997</v>
      </c>
      <c r="BA8" s="51">
        <v>2.99</v>
      </c>
      <c r="BB8" s="50">
        <v>0.46800000000000003</v>
      </c>
      <c r="BC8" s="47">
        <v>3.1</v>
      </c>
      <c r="BD8" s="51">
        <v>0.43</v>
      </c>
      <c r="BE8" s="3">
        <v>11</v>
      </c>
      <c r="BF8" s="51">
        <v>4.97</v>
      </c>
      <c r="BG8" s="51">
        <v>0.91</v>
      </c>
      <c r="BI8" s="52" t="s">
        <v>83</v>
      </c>
      <c r="BJ8" s="52" t="s">
        <v>83</v>
      </c>
      <c r="BK8" s="52" t="s">
        <v>83</v>
      </c>
      <c r="BL8" s="52" t="s">
        <v>83</v>
      </c>
      <c r="BM8" s="53" t="s">
        <v>83</v>
      </c>
      <c r="BN8" s="53" t="s">
        <v>83</v>
      </c>
    </row>
    <row r="9" spans="1:66" ht="16" customHeight="1">
      <c r="A9" s="1">
        <v>4</v>
      </c>
      <c r="B9" s="3" t="s">
        <v>85</v>
      </c>
      <c r="C9" s="3" t="s">
        <v>86</v>
      </c>
      <c r="D9" s="3" t="s">
        <v>87</v>
      </c>
      <c r="E9" s="2">
        <v>36.614364999999999</v>
      </c>
      <c r="F9" s="2">
        <v>140.205578</v>
      </c>
      <c r="I9" s="54">
        <v>49.12</v>
      </c>
      <c r="J9" s="54">
        <v>15.76</v>
      </c>
      <c r="K9" s="54">
        <v>12.86</v>
      </c>
      <c r="L9" s="55">
        <v>0.20599999999999999</v>
      </c>
      <c r="M9" s="54">
        <v>4.6399999999999997</v>
      </c>
      <c r="N9" s="54">
        <v>8.89</v>
      </c>
      <c r="O9" s="54">
        <v>3</v>
      </c>
      <c r="P9" s="54">
        <v>0.09</v>
      </c>
      <c r="Q9" s="55">
        <v>2.4750000000000001</v>
      </c>
      <c r="R9" s="54">
        <v>0.15</v>
      </c>
      <c r="S9" s="54">
        <v>3.38</v>
      </c>
      <c r="T9" s="54">
        <v>100.6</v>
      </c>
      <c r="U9" s="54"/>
      <c r="V9" s="36">
        <f t="shared" si="0"/>
        <v>2.4938422413793107</v>
      </c>
      <c r="W9" s="36">
        <f t="shared" si="1"/>
        <v>1.3619753759000184</v>
      </c>
      <c r="X9" s="54"/>
      <c r="Y9" s="52">
        <v>24</v>
      </c>
      <c r="Z9" s="52">
        <v>308</v>
      </c>
      <c r="AA9" s="52">
        <v>100</v>
      </c>
      <c r="AB9" s="52">
        <v>39</v>
      </c>
      <c r="AC9" s="52">
        <v>50</v>
      </c>
      <c r="AD9" s="52">
        <v>30</v>
      </c>
      <c r="AE9" s="52">
        <v>170</v>
      </c>
      <c r="AF9" s="52">
        <v>19</v>
      </c>
      <c r="AG9" s="56">
        <v>1.2</v>
      </c>
      <c r="AH9" s="57">
        <v>1</v>
      </c>
      <c r="AI9" s="52">
        <v>306</v>
      </c>
      <c r="AJ9" s="56">
        <v>30.2</v>
      </c>
      <c r="AK9" s="52">
        <v>117</v>
      </c>
      <c r="AL9" s="56">
        <v>3.3</v>
      </c>
      <c r="AM9" s="56">
        <v>0.2</v>
      </c>
      <c r="AN9" s="52">
        <v>46</v>
      </c>
      <c r="AO9" s="56">
        <v>4.59</v>
      </c>
      <c r="AP9" s="56">
        <v>14</v>
      </c>
      <c r="AQ9" s="52">
        <v>2.59</v>
      </c>
      <c r="AR9" s="58">
        <v>15.9</v>
      </c>
      <c r="AS9" s="58">
        <v>5</v>
      </c>
      <c r="AT9" s="52">
        <v>1.91</v>
      </c>
      <c r="AU9" s="54">
        <v>6.01</v>
      </c>
      <c r="AV9" s="54">
        <v>1.02</v>
      </c>
      <c r="AW9" s="54">
        <v>6.12</v>
      </c>
      <c r="AX9" s="54">
        <v>1.0900000000000001</v>
      </c>
      <c r="AY9" s="54">
        <v>2.95</v>
      </c>
      <c r="AZ9" s="59">
        <v>0.41599999999999998</v>
      </c>
      <c r="BA9" s="60">
        <v>2.42</v>
      </c>
      <c r="BB9" s="59">
        <v>0.35</v>
      </c>
      <c r="BC9" s="56">
        <v>3.2</v>
      </c>
      <c r="BD9" s="60" t="s">
        <v>88</v>
      </c>
      <c r="BE9" s="52" t="s">
        <v>89</v>
      </c>
      <c r="BF9" s="60">
        <v>0.57999999999999996</v>
      </c>
      <c r="BG9" s="60">
        <v>0.12</v>
      </c>
      <c r="BI9" s="52" t="s">
        <v>83</v>
      </c>
      <c r="BJ9" s="52" t="s">
        <v>83</v>
      </c>
      <c r="BK9" s="52" t="s">
        <v>83</v>
      </c>
      <c r="BL9" s="52" t="s">
        <v>83</v>
      </c>
      <c r="BM9" s="53" t="s">
        <v>83</v>
      </c>
      <c r="BN9" s="53" t="s">
        <v>83</v>
      </c>
    </row>
    <row r="10" spans="1:66" ht="16" customHeight="1">
      <c r="A10" s="1">
        <v>5</v>
      </c>
      <c r="B10" s="3" t="s">
        <v>90</v>
      </c>
      <c r="C10" s="3" t="s">
        <v>86</v>
      </c>
      <c r="D10" s="3" t="s">
        <v>87</v>
      </c>
      <c r="E10" s="2">
        <v>36.600606999999997</v>
      </c>
      <c r="F10" s="2">
        <v>140.23551599999999</v>
      </c>
      <c r="I10" s="54">
        <v>48.06</v>
      </c>
      <c r="J10" s="54">
        <v>15.05</v>
      </c>
      <c r="K10" s="54">
        <v>12.6</v>
      </c>
      <c r="L10" s="55">
        <v>0.23200000000000001</v>
      </c>
      <c r="M10" s="54">
        <v>4.49</v>
      </c>
      <c r="N10" s="54">
        <v>8.6300000000000008</v>
      </c>
      <c r="O10" s="54">
        <v>2.89</v>
      </c>
      <c r="P10" s="54">
        <v>0.09</v>
      </c>
      <c r="Q10" s="55">
        <v>2.3530000000000002</v>
      </c>
      <c r="R10" s="54">
        <v>0.16</v>
      </c>
      <c r="S10" s="54">
        <v>4.13</v>
      </c>
      <c r="T10" s="54">
        <v>98.7</v>
      </c>
      <c r="U10" s="54"/>
      <c r="V10" s="36">
        <f t="shared" si="0"/>
        <v>2.5250512249443209</v>
      </c>
      <c r="W10" s="36">
        <f t="shared" si="1"/>
        <v>1.3274554839347015</v>
      </c>
      <c r="X10" s="54"/>
      <c r="Y10" s="52">
        <v>23</v>
      </c>
      <c r="Z10" s="52">
        <v>294</v>
      </c>
      <c r="AA10" s="52">
        <v>90</v>
      </c>
      <c r="AB10" s="52">
        <v>37</v>
      </c>
      <c r="AC10" s="52">
        <v>50</v>
      </c>
      <c r="AD10" s="52">
        <v>30</v>
      </c>
      <c r="AE10" s="52">
        <v>170</v>
      </c>
      <c r="AF10" s="52">
        <v>19</v>
      </c>
      <c r="AG10" s="56">
        <v>1.2</v>
      </c>
      <c r="AH10" s="57">
        <v>1</v>
      </c>
      <c r="AI10" s="52">
        <v>288</v>
      </c>
      <c r="AJ10" s="56">
        <v>30.1</v>
      </c>
      <c r="AK10" s="52">
        <v>113</v>
      </c>
      <c r="AL10" s="56">
        <v>3.4</v>
      </c>
      <c r="AM10" s="56">
        <v>0.2</v>
      </c>
      <c r="AN10" s="52">
        <v>41</v>
      </c>
      <c r="AO10" s="56">
        <v>4.63</v>
      </c>
      <c r="AP10" s="56">
        <v>14</v>
      </c>
      <c r="AQ10" s="52">
        <v>2.56</v>
      </c>
      <c r="AR10" s="58">
        <v>15.9</v>
      </c>
      <c r="AS10" s="58">
        <v>5.47</v>
      </c>
      <c r="AT10" s="52">
        <v>1.94</v>
      </c>
      <c r="AU10" s="54">
        <v>5.97</v>
      </c>
      <c r="AV10" s="54">
        <v>0.98</v>
      </c>
      <c r="AW10" s="54">
        <v>6.02</v>
      </c>
      <c r="AX10" s="54">
        <v>1.1200000000000001</v>
      </c>
      <c r="AY10" s="54">
        <v>2.97</v>
      </c>
      <c r="AZ10" s="59">
        <v>0.40699999999999997</v>
      </c>
      <c r="BA10" s="60">
        <v>2.34</v>
      </c>
      <c r="BB10" s="59">
        <v>0.33500000000000002</v>
      </c>
      <c r="BC10" s="56">
        <v>3.3</v>
      </c>
      <c r="BD10" s="60" t="s">
        <v>88</v>
      </c>
      <c r="BE10" s="52" t="s">
        <v>89</v>
      </c>
      <c r="BF10" s="60">
        <v>0.51</v>
      </c>
      <c r="BG10" s="60">
        <v>0.12</v>
      </c>
      <c r="BI10" s="52" t="s">
        <v>83</v>
      </c>
      <c r="BJ10" s="52" t="s">
        <v>83</v>
      </c>
      <c r="BK10" s="52" t="s">
        <v>83</v>
      </c>
      <c r="BL10" s="52" t="s">
        <v>83</v>
      </c>
      <c r="BM10" s="53" t="s">
        <v>83</v>
      </c>
      <c r="BN10" s="53" t="s">
        <v>83</v>
      </c>
    </row>
    <row r="11" spans="1:66" ht="16" customHeight="1">
      <c r="A11" s="1">
        <v>6</v>
      </c>
      <c r="B11" s="3" t="s">
        <v>91</v>
      </c>
      <c r="C11" s="3" t="s">
        <v>92</v>
      </c>
      <c r="D11" s="3" t="s">
        <v>80</v>
      </c>
      <c r="E11" s="2">
        <v>36.571275</v>
      </c>
      <c r="F11" s="2">
        <v>140.187331</v>
      </c>
      <c r="I11" s="54">
        <v>66.959999999999994</v>
      </c>
      <c r="J11" s="54">
        <v>14.02</v>
      </c>
      <c r="K11" s="54">
        <v>6.55</v>
      </c>
      <c r="L11" s="55">
        <v>0.123</v>
      </c>
      <c r="M11" s="54">
        <v>0.54</v>
      </c>
      <c r="N11" s="54">
        <v>3.48</v>
      </c>
      <c r="O11" s="54">
        <v>4.05</v>
      </c>
      <c r="P11" s="54">
        <v>1.64</v>
      </c>
      <c r="Q11" s="55">
        <v>0.45700000000000002</v>
      </c>
      <c r="R11" s="54">
        <v>0.14000000000000001</v>
      </c>
      <c r="S11" s="54">
        <v>1.86</v>
      </c>
      <c r="T11" s="54">
        <v>99.83</v>
      </c>
      <c r="U11" s="54"/>
      <c r="V11" s="36">
        <f t="shared" si="0"/>
        <v>10.914240740740741</v>
      </c>
      <c r="W11" s="36">
        <f t="shared" si="1"/>
        <v>2.3788153092544735</v>
      </c>
      <c r="X11" s="54"/>
      <c r="Y11" s="52">
        <v>24</v>
      </c>
      <c r="Z11" s="52">
        <v>22</v>
      </c>
      <c r="AA11" s="52">
        <v>50</v>
      </c>
      <c r="AB11" s="52">
        <v>4</v>
      </c>
      <c r="AC11" s="52">
        <v>30</v>
      </c>
      <c r="AD11" s="52">
        <v>10</v>
      </c>
      <c r="AE11" s="52">
        <v>110</v>
      </c>
      <c r="AF11" s="52">
        <v>19</v>
      </c>
      <c r="AG11" s="56">
        <v>1.9</v>
      </c>
      <c r="AH11" s="57">
        <v>49</v>
      </c>
      <c r="AI11" s="52">
        <v>183</v>
      </c>
      <c r="AJ11" s="56">
        <v>44.4</v>
      </c>
      <c r="AK11" s="52">
        <v>175</v>
      </c>
      <c r="AL11" s="56">
        <v>7.1</v>
      </c>
      <c r="AM11" s="56">
        <v>1.3</v>
      </c>
      <c r="AN11" s="52">
        <v>480</v>
      </c>
      <c r="AO11" s="56">
        <v>22.7</v>
      </c>
      <c r="AP11" s="56">
        <v>48.2</v>
      </c>
      <c r="AQ11" s="52">
        <v>5.82</v>
      </c>
      <c r="AR11" s="58">
        <v>24.4</v>
      </c>
      <c r="AS11" s="58">
        <v>5.69</v>
      </c>
      <c r="AT11" s="52">
        <v>1.59</v>
      </c>
      <c r="AU11" s="54">
        <v>6.13</v>
      </c>
      <c r="AV11" s="54">
        <v>1.1399999999999999</v>
      </c>
      <c r="AW11" s="54">
        <v>7.46</v>
      </c>
      <c r="AX11" s="54">
        <v>1.56</v>
      </c>
      <c r="AY11" s="54">
        <v>4.6399999999999997</v>
      </c>
      <c r="AZ11" s="59">
        <v>0.68899999999999995</v>
      </c>
      <c r="BA11" s="60">
        <v>4.6500000000000004</v>
      </c>
      <c r="BB11" s="59">
        <v>0.74399999999999999</v>
      </c>
      <c r="BC11" s="56">
        <v>4.5999999999999996</v>
      </c>
      <c r="BD11" s="60">
        <v>0.13</v>
      </c>
      <c r="BE11" s="52">
        <v>11</v>
      </c>
      <c r="BF11" s="60">
        <v>4.66</v>
      </c>
      <c r="BG11" s="60">
        <v>1.02</v>
      </c>
      <c r="BI11" s="52" t="s">
        <v>83</v>
      </c>
      <c r="BJ11" s="52" t="s">
        <v>83</v>
      </c>
      <c r="BK11" s="52" t="s">
        <v>83</v>
      </c>
      <c r="BL11" s="52" t="s">
        <v>83</v>
      </c>
      <c r="BM11" s="53" t="s">
        <v>83</v>
      </c>
      <c r="BN11" s="53" t="s">
        <v>83</v>
      </c>
    </row>
    <row r="12" spans="1:66" ht="16" customHeight="1">
      <c r="A12" s="1">
        <v>7</v>
      </c>
      <c r="B12" s="3" t="s">
        <v>93</v>
      </c>
      <c r="C12" s="3" t="s">
        <v>94</v>
      </c>
      <c r="D12" s="3" t="s">
        <v>95</v>
      </c>
      <c r="E12" s="2">
        <v>36.600073000000002</v>
      </c>
      <c r="F12" s="2">
        <v>140.241353</v>
      </c>
      <c r="I12" s="54">
        <v>51.22</v>
      </c>
      <c r="J12" s="54">
        <v>20.43</v>
      </c>
      <c r="K12" s="54">
        <v>8.85</v>
      </c>
      <c r="L12" s="55">
        <v>0.22600000000000001</v>
      </c>
      <c r="M12" s="54">
        <v>2.81</v>
      </c>
      <c r="N12" s="54">
        <v>10.58</v>
      </c>
      <c r="O12" s="54">
        <v>3.09</v>
      </c>
      <c r="P12" s="54">
        <v>0.38</v>
      </c>
      <c r="Q12" s="55">
        <v>0.97299999999999998</v>
      </c>
      <c r="R12" s="54">
        <v>0.18</v>
      </c>
      <c r="S12" s="54">
        <v>1.05</v>
      </c>
      <c r="T12" s="54">
        <v>99.78</v>
      </c>
      <c r="U12" s="54"/>
      <c r="V12" s="36">
        <f t="shared" si="0"/>
        <v>2.8338896797153024</v>
      </c>
      <c r="W12" s="36">
        <f t="shared" si="1"/>
        <v>2.5655418718283913</v>
      </c>
      <c r="X12" s="54"/>
      <c r="Y12" s="52">
        <v>24</v>
      </c>
      <c r="Z12" s="52">
        <v>239</v>
      </c>
      <c r="AA12" s="52">
        <v>70</v>
      </c>
      <c r="AB12" s="52">
        <v>20</v>
      </c>
      <c r="AC12" s="52">
        <v>40</v>
      </c>
      <c r="AD12" s="52">
        <v>20</v>
      </c>
      <c r="AE12" s="52">
        <v>80</v>
      </c>
      <c r="AF12" s="52">
        <v>19</v>
      </c>
      <c r="AG12" s="56">
        <v>1.2</v>
      </c>
      <c r="AH12" s="57">
        <v>10</v>
      </c>
      <c r="AI12" s="52">
        <v>329</v>
      </c>
      <c r="AJ12" s="56">
        <v>24.9</v>
      </c>
      <c r="AK12" s="52">
        <v>87</v>
      </c>
      <c r="AL12" s="56">
        <v>3.9</v>
      </c>
      <c r="AM12" s="56">
        <v>0.4</v>
      </c>
      <c r="AN12" s="52">
        <v>129</v>
      </c>
      <c r="AO12" s="56">
        <v>8.27</v>
      </c>
      <c r="AP12" s="56">
        <v>19.5</v>
      </c>
      <c r="AQ12" s="52">
        <v>2.68</v>
      </c>
      <c r="AR12" s="58">
        <v>12.5</v>
      </c>
      <c r="AS12" s="58">
        <v>3.27</v>
      </c>
      <c r="AT12" s="52">
        <v>1.21</v>
      </c>
      <c r="AU12" s="54">
        <v>3.76</v>
      </c>
      <c r="AV12" s="54">
        <v>0.69</v>
      </c>
      <c r="AW12" s="54">
        <v>4.43</v>
      </c>
      <c r="AX12" s="54">
        <v>0.9</v>
      </c>
      <c r="AY12" s="54">
        <v>2.63</v>
      </c>
      <c r="AZ12" s="59">
        <v>0.377</v>
      </c>
      <c r="BA12" s="60">
        <v>2.4</v>
      </c>
      <c r="BB12" s="59">
        <v>0.38100000000000001</v>
      </c>
      <c r="BC12" s="56">
        <v>2.4</v>
      </c>
      <c r="BD12" s="60" t="s">
        <v>88</v>
      </c>
      <c r="BE12" s="52" t="s">
        <v>89</v>
      </c>
      <c r="BF12" s="60">
        <v>0.85</v>
      </c>
      <c r="BG12" s="60">
        <v>0.22</v>
      </c>
      <c r="BI12" s="52" t="s">
        <v>83</v>
      </c>
      <c r="BJ12" s="52" t="s">
        <v>83</v>
      </c>
      <c r="BK12" s="52" t="s">
        <v>83</v>
      </c>
      <c r="BL12" s="52" t="s">
        <v>83</v>
      </c>
      <c r="BM12" s="53" t="s">
        <v>83</v>
      </c>
      <c r="BN12" s="53" t="s">
        <v>83</v>
      </c>
    </row>
    <row r="13" spans="1:66" ht="16" customHeight="1">
      <c r="A13" s="1">
        <v>8</v>
      </c>
      <c r="B13" s="3" t="s">
        <v>96</v>
      </c>
      <c r="C13" s="3" t="s">
        <v>94</v>
      </c>
      <c r="D13" s="3" t="s">
        <v>97</v>
      </c>
      <c r="E13" s="2">
        <v>36.603630000000003</v>
      </c>
      <c r="F13" s="2">
        <v>140.243112</v>
      </c>
      <c r="I13" s="54">
        <v>65.790000000000006</v>
      </c>
      <c r="J13" s="54">
        <v>16.07</v>
      </c>
      <c r="K13" s="54">
        <v>5.03</v>
      </c>
      <c r="L13" s="55">
        <v>5.8999999999999997E-2</v>
      </c>
      <c r="M13" s="54">
        <v>0.46</v>
      </c>
      <c r="N13" s="54">
        <v>6.11</v>
      </c>
      <c r="O13" s="54">
        <v>3.33</v>
      </c>
      <c r="P13" s="54">
        <v>0.63</v>
      </c>
      <c r="Q13" s="55">
        <v>0.81799999999999995</v>
      </c>
      <c r="R13" s="54">
        <v>0.2</v>
      </c>
      <c r="S13" s="54">
        <v>2.19</v>
      </c>
      <c r="T13" s="54">
        <v>100.7</v>
      </c>
      <c r="U13" s="54"/>
      <c r="V13" s="36">
        <f t="shared" si="0"/>
        <v>9.8391173913043488</v>
      </c>
      <c r="W13" s="36">
        <f t="shared" si="1"/>
        <v>3.5506012601872645</v>
      </c>
      <c r="X13" s="54"/>
      <c r="Y13" s="52">
        <v>14</v>
      </c>
      <c r="Z13" s="52">
        <v>104</v>
      </c>
      <c r="AA13" s="52">
        <v>50</v>
      </c>
      <c r="AB13" s="52">
        <v>9</v>
      </c>
      <c r="AC13" s="52">
        <v>30</v>
      </c>
      <c r="AD13" s="52" t="s">
        <v>98</v>
      </c>
      <c r="AE13" s="52">
        <v>40</v>
      </c>
      <c r="AF13" s="52">
        <v>15</v>
      </c>
      <c r="AG13" s="56">
        <v>0.8</v>
      </c>
      <c r="AH13" s="57">
        <v>13</v>
      </c>
      <c r="AI13" s="52">
        <v>291</v>
      </c>
      <c r="AJ13" s="56">
        <v>29.8</v>
      </c>
      <c r="AK13" s="52">
        <v>119</v>
      </c>
      <c r="AL13" s="56">
        <v>3.8</v>
      </c>
      <c r="AM13" s="56">
        <v>0.5</v>
      </c>
      <c r="AN13" s="52">
        <v>176</v>
      </c>
      <c r="AO13" s="56">
        <v>11</v>
      </c>
      <c r="AP13" s="56">
        <v>23.7</v>
      </c>
      <c r="AQ13" s="52">
        <v>3.58</v>
      </c>
      <c r="AR13" s="58">
        <v>16.5</v>
      </c>
      <c r="AS13" s="58">
        <v>4.41</v>
      </c>
      <c r="AT13" s="52">
        <v>1.44</v>
      </c>
      <c r="AU13" s="54">
        <v>5.1100000000000003</v>
      </c>
      <c r="AV13" s="54">
        <v>0.89</v>
      </c>
      <c r="AW13" s="54">
        <v>5.49</v>
      </c>
      <c r="AX13" s="54">
        <v>1.06</v>
      </c>
      <c r="AY13" s="54">
        <v>3.08</v>
      </c>
      <c r="AZ13" s="59">
        <v>0.46300000000000002</v>
      </c>
      <c r="BA13" s="60">
        <v>2.92</v>
      </c>
      <c r="BB13" s="59">
        <v>0.433</v>
      </c>
      <c r="BC13" s="56">
        <v>3.1</v>
      </c>
      <c r="BD13" s="60">
        <v>0.01</v>
      </c>
      <c r="BE13" s="52" t="s">
        <v>89</v>
      </c>
      <c r="BF13" s="60">
        <v>1.1299999999999999</v>
      </c>
      <c r="BG13" s="60">
        <v>0.35</v>
      </c>
      <c r="BI13" s="52" t="s">
        <v>83</v>
      </c>
      <c r="BJ13" s="52" t="s">
        <v>83</v>
      </c>
      <c r="BK13" s="52" t="s">
        <v>83</v>
      </c>
      <c r="BL13" s="52" t="s">
        <v>83</v>
      </c>
      <c r="BM13" s="53" t="s">
        <v>83</v>
      </c>
      <c r="BN13" s="53" t="s">
        <v>83</v>
      </c>
    </row>
    <row r="14" spans="1:66" ht="8" customHeight="1">
      <c r="A14" s="10"/>
      <c r="B14" s="10"/>
      <c r="C14" s="10"/>
      <c r="D14" s="10"/>
      <c r="E14" s="61"/>
      <c r="F14" s="61"/>
      <c r="G14" s="10"/>
      <c r="H14" s="10"/>
      <c r="I14" s="62"/>
      <c r="J14" s="62"/>
      <c r="K14" s="62"/>
      <c r="L14" s="63"/>
      <c r="M14" s="62"/>
      <c r="N14" s="62"/>
      <c r="O14" s="62"/>
      <c r="P14" s="62"/>
      <c r="Q14" s="63"/>
      <c r="R14" s="62"/>
      <c r="S14" s="62"/>
      <c r="T14" s="62"/>
      <c r="U14" s="62"/>
      <c r="V14" s="62"/>
      <c r="W14" s="62"/>
      <c r="X14" s="62"/>
      <c r="Y14" s="64"/>
      <c r="Z14" s="64"/>
      <c r="AA14" s="64"/>
      <c r="AB14" s="64"/>
      <c r="AC14" s="64"/>
      <c r="AD14" s="64"/>
      <c r="AE14" s="64"/>
      <c r="AF14" s="64"/>
      <c r="AG14" s="65"/>
      <c r="AH14" s="66"/>
      <c r="AI14" s="64"/>
      <c r="AJ14" s="65"/>
      <c r="AK14" s="64"/>
      <c r="AL14" s="65"/>
      <c r="AM14" s="65"/>
      <c r="AN14" s="64"/>
      <c r="AO14" s="65"/>
      <c r="AP14" s="65"/>
      <c r="AQ14" s="64"/>
      <c r="AR14" s="64"/>
      <c r="AS14" s="64"/>
      <c r="AT14" s="64"/>
      <c r="AU14" s="62"/>
      <c r="AV14" s="62"/>
      <c r="AW14" s="62"/>
      <c r="AX14" s="62"/>
      <c r="AY14" s="62"/>
      <c r="AZ14" s="67"/>
      <c r="BA14" s="68"/>
      <c r="BB14" s="67"/>
      <c r="BC14" s="65"/>
      <c r="BD14" s="68"/>
      <c r="BE14" s="64"/>
      <c r="BF14" s="68"/>
      <c r="BG14" s="68"/>
      <c r="BH14" s="10"/>
      <c r="BI14" s="10"/>
      <c r="BJ14" s="10"/>
      <c r="BK14" s="10"/>
      <c r="BL14" s="10"/>
      <c r="BM14" s="69"/>
      <c r="BN14" s="69"/>
    </row>
    <row r="16" spans="1:66" ht="16" customHeight="1">
      <c r="B16" s="3" t="s">
        <v>99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地質学会事務局</dc:creator>
  <cp:lastModifiedBy>地質学会事務局</cp:lastModifiedBy>
  <dcterms:created xsi:type="dcterms:W3CDTF">2023-03-14T04:55:11Z</dcterms:created>
  <dcterms:modified xsi:type="dcterms:W3CDTF">2023-03-17T07:36:40Z</dcterms:modified>
</cp:coreProperties>
</file>